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ick Leav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" i="1"/>
  <c r="E7"/>
  <c r="H5"/>
  <c r="G4"/>
  <c r="G6" s="1"/>
  <c r="G8" l="1"/>
  <c r="E2" s="1"/>
  <c r="E4" s="1"/>
  <c r="E6" s="1"/>
  <c r="E8" s="1"/>
  <c r="D15" l="1"/>
  <c r="D17"/>
  <c r="D14"/>
  <c r="D16"/>
  <c r="D13"/>
  <c r="E15" l="1"/>
  <c r="F15"/>
  <c r="E13"/>
  <c r="F13"/>
  <c r="E14"/>
  <c r="F14"/>
  <c r="E16"/>
  <c r="F16"/>
  <c r="E17"/>
  <c r="F17"/>
</calcChain>
</file>

<file path=xl/sharedStrings.xml><?xml version="1.0" encoding="utf-8"?>
<sst xmlns="http://schemas.openxmlformats.org/spreadsheetml/2006/main" count="21" uniqueCount="19">
  <si>
    <t>Total Target Savings</t>
  </si>
  <si>
    <t>Estimate SL Costs</t>
  </si>
  <si>
    <t>%</t>
  </si>
  <si>
    <t>$</t>
  </si>
  <si>
    <t>Co / Pilot Split</t>
  </si>
  <si>
    <t>Pilots L/A hd ct</t>
  </si>
  <si>
    <t>Per Pilot P.A.</t>
  </si>
  <si>
    <t>Rollup</t>
  </si>
  <si>
    <t>Fully Allocated per pilot cost</t>
  </si>
  <si>
    <t>Sick use:</t>
  </si>
  <si>
    <t>Days</t>
  </si>
  <si>
    <t>Annual</t>
  </si>
  <si>
    <t>Qtrly</t>
  </si>
  <si>
    <t>Av Salary</t>
  </si>
  <si>
    <t>Fully Allocated payroll</t>
  </si>
  <si>
    <t>Current Sick Cost %</t>
  </si>
  <si>
    <t>Current Sick Cost $</t>
  </si>
  <si>
    <t xml:space="preserve">Annual </t>
  </si>
  <si>
    <t xml:space="preserve"> Value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</si>
</sst>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9" formatCode="0.00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9" fontId="0" fillId="0" borderId="0" xfId="2" applyFont="1"/>
    <xf numFmtId="0" fontId="0" fillId="0" borderId="0" xfId="0" quotePrefix="1"/>
    <xf numFmtId="9" fontId="0" fillId="0" borderId="0" xfId="0" applyNumberFormat="1"/>
    <xf numFmtId="10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10" fontId="0" fillId="0" borderId="0" xfId="2" applyNumberFormat="1" applyFont="1"/>
    <xf numFmtId="169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7"/>
  <sheetViews>
    <sheetView tabSelected="1" workbookViewId="0">
      <selection activeCell="I10" sqref="I10"/>
    </sheetView>
  </sheetViews>
  <sheetFormatPr defaultRowHeight="15"/>
  <cols>
    <col min="5" max="5" width="16.140625" style="1" customWidth="1"/>
    <col min="6" max="6" width="10.5703125" customWidth="1"/>
    <col min="7" max="7" width="16.85546875" bestFit="1" customWidth="1"/>
  </cols>
  <sheetData>
    <row r="2" spans="1:8">
      <c r="B2" t="s">
        <v>1</v>
      </c>
      <c r="E2" s="1">
        <f>G8</f>
        <v>100535175.00000001</v>
      </c>
      <c r="G2" s="1">
        <v>171000</v>
      </c>
      <c r="H2" t="s">
        <v>13</v>
      </c>
    </row>
    <row r="3" spans="1:8">
      <c r="B3" t="s">
        <v>0</v>
      </c>
      <c r="D3" s="3" t="s">
        <v>2</v>
      </c>
      <c r="E3" s="2">
        <v>0.32835820895522383</v>
      </c>
      <c r="F3" s="11">
        <f>G7-(E3*G7)</f>
        <v>4.5000000000000005E-2</v>
      </c>
      <c r="G3" s="4">
        <v>0.35</v>
      </c>
      <c r="H3" t="s">
        <v>7</v>
      </c>
    </row>
    <row r="4" spans="1:8">
      <c r="B4" t="s">
        <v>0</v>
      </c>
      <c r="D4" s="3" t="s">
        <v>3</v>
      </c>
      <c r="E4" s="1">
        <f>E2*E3</f>
        <v>33011550</v>
      </c>
      <c r="G4" s="1">
        <f>G2*(1+G3)</f>
        <v>230850.00000000003</v>
      </c>
      <c r="H4" t="s">
        <v>8</v>
      </c>
    </row>
    <row r="5" spans="1:8">
      <c r="B5" t="s">
        <v>4</v>
      </c>
      <c r="E5" s="2">
        <v>0.5</v>
      </c>
      <c r="G5" s="1">
        <v>6500</v>
      </c>
      <c r="H5" t="str">
        <f>B7</f>
        <v>Pilots L/A hd ct</v>
      </c>
    </row>
    <row r="6" spans="1:8">
      <c r="E6" s="1">
        <f>E4*E5</f>
        <v>16505775</v>
      </c>
      <c r="G6" s="1">
        <f>G4*G5</f>
        <v>1500525000.0000002</v>
      </c>
      <c r="H6" t="s">
        <v>14</v>
      </c>
    </row>
    <row r="7" spans="1:8">
      <c r="B7" t="s">
        <v>5</v>
      </c>
      <c r="E7" s="1">
        <f>G5</f>
        <v>6500</v>
      </c>
      <c r="G7" s="5">
        <v>6.7000000000000004E-2</v>
      </c>
      <c r="H7" t="s">
        <v>15</v>
      </c>
    </row>
    <row r="8" spans="1:8">
      <c r="B8" t="s">
        <v>6</v>
      </c>
      <c r="E8" s="1">
        <f>E6/E7</f>
        <v>2539.35</v>
      </c>
      <c r="G8" s="7">
        <f>G6*G7</f>
        <v>100535175.00000001</v>
      </c>
      <c r="H8" t="s">
        <v>16</v>
      </c>
    </row>
    <row r="11" spans="1:8">
      <c r="F11" s="8" t="s">
        <v>17</v>
      </c>
    </row>
    <row r="12" spans="1:8">
      <c r="B12" s="8" t="s">
        <v>10</v>
      </c>
      <c r="C12" s="8" t="s">
        <v>2</v>
      </c>
      <c r="D12" s="9" t="s">
        <v>11</v>
      </c>
      <c r="E12" s="8" t="s">
        <v>12</v>
      </c>
      <c r="F12" s="8" t="s">
        <v>18</v>
      </c>
    </row>
    <row r="13" spans="1:8">
      <c r="A13" t="s">
        <v>9</v>
      </c>
      <c r="B13">
        <v>0</v>
      </c>
      <c r="C13" s="4">
        <v>1</v>
      </c>
      <c r="D13" s="1">
        <f>$E$8*C13</f>
        <v>2539.35</v>
      </c>
      <c r="E13" s="6">
        <f>D13/4</f>
        <v>634.83749999999998</v>
      </c>
      <c r="F13" s="10">
        <f>D13/$G$2</f>
        <v>1.4849999999999999E-2</v>
      </c>
    </row>
    <row r="14" spans="1:8">
      <c r="B14">
        <v>3</v>
      </c>
      <c r="C14" s="4">
        <v>0.75</v>
      </c>
      <c r="D14" s="1">
        <f t="shared" ref="D14:D17" si="0">$E$8*C14</f>
        <v>1904.5124999999998</v>
      </c>
      <c r="E14" s="6">
        <f t="shared" ref="E14:E17" si="1">D14/4</f>
        <v>476.12812499999995</v>
      </c>
      <c r="F14" s="10">
        <f t="shared" ref="F14:F17" si="2">D14/$G$2</f>
        <v>1.1137499999999998E-2</v>
      </c>
    </row>
    <row r="15" spans="1:8">
      <c r="B15">
        <v>6</v>
      </c>
      <c r="C15" s="4">
        <v>0.5</v>
      </c>
      <c r="D15" s="1">
        <f t="shared" si="0"/>
        <v>1269.675</v>
      </c>
      <c r="E15" s="6">
        <f t="shared" si="1"/>
        <v>317.41874999999999</v>
      </c>
      <c r="F15" s="10">
        <f t="shared" si="2"/>
        <v>7.4249999999999993E-3</v>
      </c>
    </row>
    <row r="16" spans="1:8">
      <c r="B16">
        <v>9</v>
      </c>
      <c r="C16" s="4">
        <v>0.25</v>
      </c>
      <c r="D16" s="1">
        <f t="shared" si="0"/>
        <v>634.83749999999998</v>
      </c>
      <c r="E16" s="6">
        <f t="shared" si="1"/>
        <v>158.70937499999999</v>
      </c>
      <c r="F16" s="10">
        <f t="shared" si="2"/>
        <v>3.7124999999999997E-3</v>
      </c>
    </row>
    <row r="17" spans="2:6">
      <c r="B17">
        <v>12</v>
      </c>
      <c r="C17" s="4">
        <v>0</v>
      </c>
      <c r="D17" s="1">
        <f t="shared" si="0"/>
        <v>0</v>
      </c>
      <c r="E17" s="6">
        <f t="shared" si="1"/>
        <v>0</v>
      </c>
      <c r="F17" s="10">
        <f t="shared" si="2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Sick Leave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2012-06-15T12:32:45Z</dcterms:modified>
</cp:coreProperties>
</file>