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6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<sst xmlns="http://schemas.openxmlformats.org/spreadsheetml/2006/main" count="36" uniqueCount="24">
  <si>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H202 density:</t>
  </si>
  <si>
    <t>acetone density:</t>
  </si>
  <si>
    <t>g</t>
  </si>
  <si>
    <t>ml</t>
  </si>
  <si>
    <t>optimal H2O2 volume/wheight</t>
  </si>
  <si>
    <t>%</t>
  </si>
  <si>
    <r>
      <t>H2O2</t>
    </r>
    <r>
      <rPr>
        <sz val="10"/>
        <rFont val="Arial"/>
        <family val="0"/>
      </rPr>
      <t xml:space="preserve"> conc.</t>
    </r>
  </si>
  <si>
    <r>
      <t>OR</t>
    </r>
    <r>
      <rPr>
        <sz val="10"/>
        <rFont val="Arial"/>
        <family val="0"/>
      </rPr>
      <t xml:space="preserve"> mass</t>
    </r>
  </si>
  <si>
    <t>ml, equals</t>
  </si>
  <si>
    <r>
      <t xml:space="preserve">for optimum ratios with a given amount of acetone </t>
    </r>
    <r>
      <rPr>
        <sz val="12"/>
        <rFont val="Arial"/>
        <family val="2"/>
      </rPr>
      <t xml:space="preserve">(volume </t>
    </r>
    <r>
      <rPr>
        <b/>
        <sz val="14"/>
        <rFont val="Arial"/>
        <family val="2"/>
      </rPr>
      <t>or</t>
    </r>
    <r>
      <rPr>
        <sz val="12"/>
        <rFont val="Arial"/>
        <family val="2"/>
      </rPr>
      <t xml:space="preserve"> mass)</t>
    </r>
  </si>
  <si>
    <t xml:space="preserve">Amount H2O2 with a given concentration needed </t>
  </si>
  <si>
    <t>g AP</t>
  </si>
  <si>
    <t>100% yield gives:</t>
  </si>
  <si>
    <t xml:space="preserve">ml </t>
  </si>
  <si>
    <r>
      <t xml:space="preserve">optimal </t>
    </r>
    <r>
      <rPr>
        <sz val="10"/>
        <rFont val="Arial"/>
        <family val="2"/>
      </rPr>
      <t>acetone</t>
    </r>
    <r>
      <rPr>
        <sz val="10"/>
        <rFont val="Arial"/>
        <family val="0"/>
      </rPr>
      <t xml:space="preserve"> volume/wheight:</t>
    </r>
  </si>
  <si>
    <r>
      <t>OR</t>
    </r>
    <r>
      <rPr>
        <sz val="10"/>
        <rFont val="Arial"/>
        <family val="0"/>
      </rPr>
      <t xml:space="preserve"> mass:</t>
    </r>
  </si>
  <si>
    <t>ml equals</t>
  </si>
  <si>
    <t>Volume:</t>
  </si>
  <si>
    <r>
      <t xml:space="preserve">with a given amount of H2O2 </t>
    </r>
    <r>
      <rPr>
        <sz val="12"/>
        <rFont val="Arial"/>
        <family val="2"/>
      </rPr>
      <t xml:space="preserve">(volume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mass)</t>
    </r>
  </si>
  <si>
    <t>Amount acetone needed for optimum ratios</t>
  </si>
  <si>
    <t>IMPORTANT: Do not change other than yellow fields</t>
  </si>
  <si>
    <t>results: blue</t>
  </si>
  <si>
    <t>input: Yellow</t>
  </si>
  <si>
    <r>
      <t>acetone</t>
    </r>
    <r>
      <rPr>
        <sz val="10"/>
        <rFont val="Arial"/>
        <family val="2"/>
      </rPr>
      <t xml:space="preserve"> volume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</si>
</sst>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left" vertical="top" wrapText="1"/>
    </xf>
    <xf numFmtId="1" fontId="0" fillId="2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5">
      <selection activeCell="K28" sqref="K28"/>
    </sheetView>
  </sheetViews>
  <sheetFormatPr defaultColWidth="9.140625" defaultRowHeight="12.75"/>
  <cols>
    <col min="1" max="1" width="9.8515625" style="0" customWidth="1"/>
  </cols>
  <sheetData>
    <row r="1" ht="12.75">
      <c r="A1" s="5" t="s">
        <v>22</v>
      </c>
    </row>
    <row r="2" ht="12.75">
      <c r="A2" s="5" t="s">
        <v>21</v>
      </c>
    </row>
    <row r="3" spans="1:6" ht="12.75">
      <c r="A3" s="5" t="s">
        <v>20</v>
      </c>
      <c r="B3" s="5"/>
      <c r="C3" s="5"/>
      <c r="D3" s="5"/>
      <c r="E3" s="5"/>
      <c r="F3" s="5"/>
    </row>
    <row r="5" ht="12.75">
      <c r="F5" s="9"/>
    </row>
    <row r="6" ht="18">
      <c r="A6" s="12" t="s">
        <v>19</v>
      </c>
    </row>
    <row r="7" ht="18">
      <c r="A7" s="7" t="s">
        <v>18</v>
      </c>
    </row>
    <row r="9" spans="1:3" ht="12.75">
      <c r="A9" s="5" t="s">
        <v>6</v>
      </c>
      <c r="B9" s="4">
        <v>30</v>
      </c>
      <c r="C9" t="s">
        <v>5</v>
      </c>
    </row>
    <row r="10" spans="1:5" ht="12.75">
      <c r="A10" s="11" t="s">
        <v>17</v>
      </c>
      <c r="B10" s="4">
        <v>0</v>
      </c>
      <c r="C10" t="s">
        <v>16</v>
      </c>
      <c r="D10" s="3">
        <f>(B9/100)*(B10*B41)+(1-B9/100)*B10</f>
        <v>0</v>
      </c>
      <c r="E10" t="s">
        <v>2</v>
      </c>
    </row>
    <row r="11" spans="1:3" ht="12.75">
      <c r="A11" s="10" t="s">
        <v>15</v>
      </c>
      <c r="B11" s="4">
        <v>0</v>
      </c>
      <c r="C11" t="s">
        <v>2</v>
      </c>
    </row>
    <row r="12" ht="12.75">
      <c r="H12" s="9"/>
    </row>
    <row r="13" spans="1:7" ht="12.75">
      <c r="A13" t="s">
        <v>14</v>
      </c>
      <c r="D13" s="2">
        <f>(D10*222*B9)/10200</f>
        <v>0</v>
      </c>
      <c r="E13" t="s">
        <v>13</v>
      </c>
      <c r="F13" s="2">
        <f>(B11*222*B9)/(10200)</f>
        <v>0</v>
      </c>
      <c r="G13" t="s">
        <v>3</v>
      </c>
    </row>
    <row r="14" spans="4:7" ht="12.75">
      <c r="D14" s="2">
        <f>D13*B40</f>
        <v>0</v>
      </c>
      <c r="E14" t="s">
        <v>2</v>
      </c>
      <c r="F14" s="2">
        <f>F13*B40</f>
        <v>0</v>
      </c>
      <c r="G14" t="s">
        <v>2</v>
      </c>
    </row>
    <row r="17" spans="2:7" ht="12.75">
      <c r="B17" t="s">
        <v>12</v>
      </c>
      <c r="D17" s="2">
        <f>D13</f>
        <v>0</v>
      </c>
      <c r="E17" t="s">
        <v>11</v>
      </c>
      <c r="F17" s="3">
        <f>F13</f>
        <v>0</v>
      </c>
      <c r="G17" t="s">
        <v>11</v>
      </c>
    </row>
    <row r="21" ht="12.75">
      <c r="B21" s="8"/>
    </row>
    <row r="22" spans="1:4" ht="18">
      <c r="A22" s="7" t="s">
        <v>10</v>
      </c>
      <c r="B22" s="7"/>
      <c r="C22" s="7"/>
      <c r="D22" s="7"/>
    </row>
    <row r="23" ht="18">
      <c r="A23" s="7" t="s">
        <v>9</v>
      </c>
    </row>
    <row r="25" spans="1:6" ht="12.75">
      <c r="A25" s="5" t="s">
        <v>23</v>
      </c>
      <c r="C25" s="4">
        <v>0</v>
      </c>
      <c r="D25" t="s">
        <v>8</v>
      </c>
      <c r="E25" s="6">
        <f>C25*B40</f>
        <v>0</v>
      </c>
      <c r="F25" t="s">
        <v>2</v>
      </c>
    </row>
    <row r="26" spans="1:5" ht="12.75">
      <c r="A26" s="5" t="s">
        <v>7</v>
      </c>
      <c r="C26" s="4">
        <v>0</v>
      </c>
      <c r="D26" t="s">
        <v>2</v>
      </c>
      <c r="E26" s="3"/>
    </row>
    <row r="28" spans="1:5" ht="12.75">
      <c r="A28" s="5" t="s">
        <v>6</v>
      </c>
      <c r="C28" s="4">
        <v>30</v>
      </c>
      <c r="D28" t="s">
        <v>5</v>
      </c>
      <c r="E28" s="3"/>
    </row>
    <row r="29" ht="12.75">
      <c r="E29" s="3"/>
    </row>
    <row r="30" spans="1:7" ht="12.75">
      <c r="A30" t="s">
        <v>4</v>
      </c>
      <c r="D30" s="2">
        <f>(((C28/100)*D31)/B41)+((1-C28/100)*D31)</f>
        <v>0</v>
      </c>
      <c r="E30" t="s">
        <v>3</v>
      </c>
      <c r="F30" s="2">
        <f>(((C28/100)*F31)/B41)+((1-C28/100)*F31)</f>
        <v>0</v>
      </c>
      <c r="G30" t="s">
        <v>3</v>
      </c>
    </row>
    <row r="31" spans="4:7" ht="12.75">
      <c r="D31" s="2">
        <f>((E25/58)*34)/(C28/100)</f>
        <v>0</v>
      </c>
      <c r="E31" t="s">
        <v>2</v>
      </c>
      <c r="F31" s="2">
        <f>((C26/58)*34)/(C28/100)</f>
        <v>0</v>
      </c>
      <c r="G31" t="s">
        <v>2</v>
      </c>
    </row>
    <row r="40" spans="1:2" ht="12.75">
      <c r="A40" t="s">
        <v>1</v>
      </c>
      <c r="B40" s="1">
        <v>0.7857</v>
      </c>
    </row>
    <row r="41" spans="1:2" ht="12.75">
      <c r="A41" t="s">
        <v>0</v>
      </c>
      <c r="B41" s="1">
        <v>1.4067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Efraim_barkbit</dc:creator>
  <cp:keywords/>
  <dc:description/>
  <cp:lastModifiedBy>agneta </cp:lastModifiedBy>
  <dcterms:created xsi:type="dcterms:W3CDTF">2004-02-22T09:46:56Z</dcterms:created>
  <dcterms:modified xsi:type="dcterms:W3CDTF">2004-02-22T11:37:18Z</dcterms:modified>
  <cp:category/>
  <cp:version/>
  <cp:contentType/>
  <cp:contentStatus/>
</cp:coreProperties>
</file>